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600" activeTab="0"/>
  </bookViews>
  <sheets>
    <sheet name="旅社组团出境" sheetId="1" r:id="rId1"/>
  </sheets>
  <definedNames>
    <definedName name="_xlnm.Print_Area" localSheetId="0">'旅社组团出境'!$A$1:$K$31</definedName>
  </definedNames>
  <calcPr fullCalcOnLoad="1"/>
</workbook>
</file>

<file path=xl/sharedStrings.xml><?xml version="1.0" encoding="utf-8"?>
<sst xmlns="http://schemas.openxmlformats.org/spreadsheetml/2006/main" count="87" uniqueCount="74">
  <si>
    <r>
      <t>2019</t>
    </r>
    <r>
      <rPr>
        <b/>
        <sz val="14"/>
        <rFont val="宋体"/>
        <family val="0"/>
      </rPr>
      <t>年广东省各旅行社组团出境游人数</t>
    </r>
  </si>
  <si>
    <t>　单位：人次</t>
  </si>
  <si>
    <t>Unit: person-times</t>
  </si>
  <si>
    <t xml:space="preserve"> </t>
  </si>
  <si>
    <t>比上年</t>
  </si>
  <si>
    <t>其</t>
  </si>
  <si>
    <t>中</t>
  </si>
  <si>
    <t>市 别</t>
  </si>
  <si>
    <t>合　计</t>
  </si>
  <si>
    <t>增　长</t>
  </si>
  <si>
    <t>香港游</t>
  </si>
  <si>
    <t>澳门游</t>
  </si>
  <si>
    <t>台湾游</t>
  </si>
  <si>
    <t>出国游</t>
  </si>
  <si>
    <t>(%)</t>
  </si>
  <si>
    <r>
      <rPr>
        <b/>
        <sz val="10"/>
        <rFont val="宋体"/>
        <family val="0"/>
      </rPr>
      <t>增长</t>
    </r>
    <r>
      <rPr>
        <b/>
        <sz val="10"/>
        <rFont val="Times New Roman"/>
        <family val="1"/>
      </rPr>
      <t>(%)</t>
    </r>
  </si>
  <si>
    <r>
      <rPr>
        <b/>
        <sz val="10"/>
        <rFont val="宋体"/>
        <family val="0"/>
      </rPr>
      <t>增长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％</t>
    </r>
    <r>
      <rPr>
        <b/>
        <sz val="10"/>
        <rFont val="Times New Roman"/>
        <family val="1"/>
      </rPr>
      <t>)</t>
    </r>
  </si>
  <si>
    <t>香港</t>
  </si>
  <si>
    <t>澳门</t>
  </si>
  <si>
    <t>出国</t>
  </si>
  <si>
    <t>广东省各市旅行社组团出境游人数
2013年</t>
  </si>
  <si>
    <t xml:space="preserve"> City</t>
  </si>
  <si>
    <t>合计</t>
  </si>
  <si>
    <t>比上年增长(%)</t>
  </si>
  <si>
    <t>其中</t>
  </si>
  <si>
    <t>Total</t>
  </si>
  <si>
    <t>Growth(%)</t>
  </si>
  <si>
    <t>Hong Kong</t>
  </si>
  <si>
    <t xml:space="preserve"> Macao</t>
  </si>
  <si>
    <t>Taiwan</t>
  </si>
  <si>
    <r>
      <rPr>
        <b/>
        <sz val="10"/>
        <rFont val="Times New Roman"/>
        <family val="1"/>
      </rPr>
      <t>A</t>
    </r>
    <r>
      <rPr>
        <b/>
        <sz val="10"/>
        <rFont val="宋体"/>
        <family val="0"/>
      </rPr>
      <t>broad</t>
    </r>
  </si>
  <si>
    <t>全省合计</t>
  </si>
  <si>
    <t>广 州</t>
  </si>
  <si>
    <t>广州</t>
  </si>
  <si>
    <t>深 圳</t>
  </si>
  <si>
    <t>深圳</t>
  </si>
  <si>
    <t>珠 海</t>
  </si>
  <si>
    <t>珠海</t>
  </si>
  <si>
    <t>汕 头</t>
  </si>
  <si>
    <t>汕头</t>
  </si>
  <si>
    <t>佛 山</t>
  </si>
  <si>
    <t>佛山</t>
  </si>
  <si>
    <t>韶 关</t>
  </si>
  <si>
    <t>韶关</t>
  </si>
  <si>
    <t>河 源</t>
  </si>
  <si>
    <t>河源</t>
  </si>
  <si>
    <t>梅 州</t>
  </si>
  <si>
    <t>梅州</t>
  </si>
  <si>
    <t>惠 州</t>
  </si>
  <si>
    <t>惠州</t>
  </si>
  <si>
    <t>汕 尾</t>
  </si>
  <si>
    <t>汕尾</t>
  </si>
  <si>
    <t>东 莞</t>
  </si>
  <si>
    <t>东莞</t>
  </si>
  <si>
    <t>中 山</t>
  </si>
  <si>
    <t>中山</t>
  </si>
  <si>
    <t>江 门</t>
  </si>
  <si>
    <t>江门</t>
  </si>
  <si>
    <t>阳 江</t>
  </si>
  <si>
    <t>阳江</t>
  </si>
  <si>
    <t>湛 江</t>
  </si>
  <si>
    <t>湛江</t>
  </si>
  <si>
    <t>茂 名</t>
  </si>
  <si>
    <t>茂名</t>
  </si>
  <si>
    <t>肇 庆</t>
  </si>
  <si>
    <t>肇庆</t>
  </si>
  <si>
    <t>清 远</t>
  </si>
  <si>
    <t>清远</t>
  </si>
  <si>
    <t>潮 州</t>
  </si>
  <si>
    <t>潮州</t>
  </si>
  <si>
    <t>揭 阳</t>
  </si>
  <si>
    <t>揭阳</t>
  </si>
  <si>
    <t>云 浮</t>
  </si>
  <si>
    <t>云浮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</si>
</sst>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1">
    <font>
      <sz val="12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sz val="10"/>
      <name val="Arial Unicode MS"/>
      <family val="0"/>
    </font>
    <font>
      <sz val="10"/>
      <color indexed="10"/>
      <name val="Arial Unicode MS"/>
      <family val="0"/>
    </font>
    <font>
      <sz val="12"/>
      <name val="Times New Roman"/>
      <family val="1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 vertical="center"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 vertical="center"/>
      <protection/>
    </xf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/>
    </xf>
    <xf numFmtId="176" fontId="0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6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4" fillId="33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 wrapText="1"/>
    </xf>
    <xf numFmtId="176" fontId="6" fillId="0" borderId="18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vertical="center" wrapText="1"/>
    </xf>
    <xf numFmtId="176" fontId="6" fillId="0" borderId="22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77" fontId="0" fillId="0" borderId="9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177" fontId="4" fillId="0" borderId="14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9" fillId="0" borderId="0" xfId="0" applyFont="1" applyAlignment="1">
      <alignment horizontal="left"/>
    </xf>
    <xf numFmtId="177" fontId="4" fillId="0" borderId="27" xfId="0" applyNumberFormat="1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77" fontId="4" fillId="0" borderId="16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177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77" fontId="3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18" xfId="0" applyNumberForma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/>
    </xf>
    <xf numFmtId="0" fontId="0" fillId="0" borderId="29" xfId="0" applyNumberFormat="1" applyFill="1" applyBorder="1" applyAlignment="1">
      <alignment horizontal="right" vertical="center"/>
    </xf>
    <xf numFmtId="0" fontId="7" fillId="0" borderId="31" xfId="0" applyFont="1" applyBorder="1" applyAlignment="1">
      <alignment horizontal="center" vertical="center" wrapText="1"/>
    </xf>
    <xf numFmtId="177" fontId="6" fillId="0" borderId="32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22" xfId="0" applyNumberFormat="1" applyFill="1" applyBorder="1" applyAlignment="1">
      <alignment horizontal="right" vertical="center"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center" vertical="center"/>
      <protection/>
    </xf>
    <xf numFmtId="0" fontId="2" fillId="0" borderId="18" xfId="55" applyFont="1" applyBorder="1" applyAlignment="1">
      <alignment horizontal="center" vertical="center"/>
      <protection/>
    </xf>
    <xf numFmtId="0" fontId="0" fillId="0" borderId="18" xfId="55" applyBorder="1" applyAlignment="1">
      <alignment horizontal="center" vertical="center" wrapText="1"/>
      <protection/>
    </xf>
    <xf numFmtId="177" fontId="10" fillId="0" borderId="18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10" fillId="0" borderId="30" xfId="0" applyNumberFormat="1" applyFont="1" applyFill="1" applyBorder="1" applyAlignment="1">
      <alignment horizontal="right" vertical="center"/>
    </xf>
    <xf numFmtId="177" fontId="10" fillId="0" borderId="28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34" xfId="0" applyNumberFormat="1" applyFont="1" applyFill="1" applyBorder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旅社组团出境16_2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各市旅游业收入情况4_3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SheetLayoutView="100" workbookViewId="0" topLeftCell="A16">
      <selection activeCell="AC1" sqref="AC1:AC65536"/>
    </sheetView>
  </sheetViews>
  <sheetFormatPr defaultColWidth="9.00390625" defaultRowHeight="14.25"/>
  <cols>
    <col min="1" max="1" width="6.625" style="0" customWidth="1"/>
    <col min="2" max="2" width="8.875" style="0" customWidth="1"/>
    <col min="3" max="3" width="9.25390625" style="0" customWidth="1"/>
    <col min="4" max="4" width="8.125" style="1" customWidth="1"/>
    <col min="5" max="5" width="8.625" style="0" customWidth="1"/>
    <col min="6" max="6" width="9.875" style="0" customWidth="1"/>
    <col min="7" max="7" width="8.00390625" style="0" customWidth="1"/>
    <col min="8" max="8" width="7.125" style="0" customWidth="1"/>
    <col min="9" max="9" width="7.625" style="2" customWidth="1"/>
    <col min="10" max="10" width="7.75390625" style="0" customWidth="1"/>
    <col min="11" max="11" width="9.125" style="0" customWidth="1"/>
    <col min="12" max="12" width="14.50390625" style="3" hidden="1" customWidth="1"/>
    <col min="13" max="13" width="9.375" style="0" hidden="1" customWidth="1"/>
    <col min="14" max="14" width="10.00390625" style="0" hidden="1" customWidth="1"/>
    <col min="15" max="15" width="9.00390625" style="0" hidden="1" customWidth="1"/>
    <col min="16" max="16" width="8.875" style="0" hidden="1" customWidth="1"/>
    <col min="17" max="18" width="9.00390625" style="0" hidden="1" customWidth="1"/>
    <col min="19" max="19" width="10.25390625" style="0" hidden="1" customWidth="1"/>
    <col min="20" max="20" width="10.50390625" style="0" hidden="1" customWidth="1"/>
    <col min="21" max="21" width="9.75390625" style="0" hidden="1" customWidth="1"/>
    <col min="22" max="22" width="10.00390625" style="0" hidden="1" customWidth="1"/>
    <col min="23" max="23" width="10.375" style="0" hidden="1" customWidth="1"/>
    <col min="24" max="24" width="9.75390625" style="0" hidden="1" customWidth="1"/>
    <col min="25" max="25" width="9.875" style="0" hidden="1" customWidth="1"/>
    <col min="26" max="26" width="10.75390625" style="0" hidden="1" customWidth="1"/>
    <col min="27" max="27" width="8.75390625" style="0" hidden="1" customWidth="1"/>
    <col min="28" max="28" width="8.625" style="0" hidden="1" customWidth="1"/>
    <col min="29" max="29" width="9.00390625" style="0" customWidth="1"/>
  </cols>
  <sheetData>
    <row r="1" spans="1:12" ht="31.5" customHeight="1">
      <c r="A1" s="4" t="s">
        <v>0</v>
      </c>
      <c r="B1" s="5"/>
      <c r="C1" s="5"/>
      <c r="D1" s="5"/>
      <c r="E1" s="5"/>
      <c r="F1" s="5"/>
      <c r="G1" s="5"/>
      <c r="H1" s="5"/>
      <c r="I1" s="47"/>
      <c r="J1" s="5"/>
      <c r="K1" s="5"/>
      <c r="L1" s="48"/>
    </row>
    <row r="2" spans="1:11" ht="17.25" customHeight="1">
      <c r="A2" s="6" t="s">
        <v>1</v>
      </c>
      <c r="B2" s="7"/>
      <c r="C2" s="7"/>
      <c r="D2" s="8"/>
      <c r="E2" s="7"/>
      <c r="F2" s="7"/>
      <c r="G2" s="7"/>
      <c r="H2" s="7"/>
      <c r="I2" s="49"/>
      <c r="J2" s="50" t="s">
        <v>2</v>
      </c>
      <c r="K2" s="51"/>
    </row>
    <row r="3" spans="1:13" ht="15">
      <c r="A3" s="9"/>
      <c r="B3" s="10" t="s">
        <v>3</v>
      </c>
      <c r="C3" s="11" t="s">
        <v>4</v>
      </c>
      <c r="D3" s="12"/>
      <c r="E3" s="13" t="s">
        <v>5</v>
      </c>
      <c r="F3" s="13"/>
      <c r="G3" s="13" t="s">
        <v>6</v>
      </c>
      <c r="H3" s="13"/>
      <c r="I3" s="52"/>
      <c r="J3" s="53"/>
      <c r="K3" s="53"/>
      <c r="L3" s="14"/>
      <c r="M3" s="54"/>
    </row>
    <row r="4" spans="1:12" ht="15">
      <c r="A4" s="14" t="s">
        <v>7</v>
      </c>
      <c r="B4" s="15" t="s">
        <v>8</v>
      </c>
      <c r="C4" s="16" t="s">
        <v>9</v>
      </c>
      <c r="D4" s="17" t="s">
        <v>10</v>
      </c>
      <c r="E4" s="18" t="s">
        <v>4</v>
      </c>
      <c r="F4" s="19" t="s">
        <v>11</v>
      </c>
      <c r="G4" s="18" t="s">
        <v>4</v>
      </c>
      <c r="H4" s="18" t="s">
        <v>12</v>
      </c>
      <c r="I4" s="55" t="s">
        <v>4</v>
      </c>
      <c r="J4" s="19" t="s">
        <v>13</v>
      </c>
      <c r="K4" s="56" t="s">
        <v>4</v>
      </c>
      <c r="L4" s="57"/>
    </row>
    <row r="5" spans="1:28" ht="15">
      <c r="A5" s="14"/>
      <c r="B5" s="20" t="s">
        <v>3</v>
      </c>
      <c r="C5" s="21" t="s">
        <v>14</v>
      </c>
      <c r="D5" s="22"/>
      <c r="E5" s="23" t="s">
        <v>15</v>
      </c>
      <c r="F5" s="23"/>
      <c r="G5" s="23" t="s">
        <v>15</v>
      </c>
      <c r="H5" s="23"/>
      <c r="I5" s="58" t="s">
        <v>16</v>
      </c>
      <c r="J5" s="23"/>
      <c r="K5" s="59" t="s">
        <v>16</v>
      </c>
      <c r="L5" s="57"/>
      <c r="N5" t="s">
        <v>17</v>
      </c>
      <c r="O5" t="s">
        <v>18</v>
      </c>
      <c r="P5" t="s">
        <v>19</v>
      </c>
      <c r="Q5" s="82" t="s">
        <v>20</v>
      </c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1:27" ht="15">
      <c r="A6" s="24" t="s">
        <v>21</v>
      </c>
      <c r="B6" s="25"/>
      <c r="C6" s="25"/>
      <c r="D6" s="26"/>
      <c r="E6" s="27"/>
      <c r="F6" s="27"/>
      <c r="G6" s="27"/>
      <c r="H6" s="27"/>
      <c r="I6" s="60"/>
      <c r="J6" s="27"/>
      <c r="K6" s="61"/>
      <c r="L6" s="57"/>
      <c r="Q6" s="84" t="s">
        <v>7</v>
      </c>
      <c r="R6" s="84" t="s">
        <v>22</v>
      </c>
      <c r="S6" s="84" t="s">
        <v>23</v>
      </c>
      <c r="T6" s="84" t="s">
        <v>24</v>
      </c>
      <c r="U6" s="84"/>
      <c r="V6" s="84"/>
      <c r="W6" s="84"/>
      <c r="X6" s="84"/>
      <c r="Y6" s="84"/>
      <c r="Z6" s="84"/>
      <c r="AA6" s="84"/>
    </row>
    <row r="7" spans="1:27" ht="15">
      <c r="A7" s="28"/>
      <c r="B7" s="29"/>
      <c r="C7" s="29" t="s">
        <v>25</v>
      </c>
      <c r="D7" s="30" t="s">
        <v>26</v>
      </c>
      <c r="E7" s="31" t="s">
        <v>27</v>
      </c>
      <c r="F7" s="30" t="s">
        <v>26</v>
      </c>
      <c r="G7" s="32" t="s">
        <v>28</v>
      </c>
      <c r="H7" s="30" t="s">
        <v>26</v>
      </c>
      <c r="I7" s="30" t="s">
        <v>29</v>
      </c>
      <c r="J7" s="62" t="s">
        <v>26</v>
      </c>
      <c r="K7" s="63" t="s">
        <v>30</v>
      </c>
      <c r="L7" s="64" t="s">
        <v>26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</row>
    <row r="8" spans="1:27" ht="22.5" customHeight="1">
      <c r="A8" s="33" t="s">
        <v>22</v>
      </c>
      <c r="B8" s="34">
        <f aca="true" t="shared" si="0" ref="B8:F8">SUM(B9:B29)</f>
        <v>10579008</v>
      </c>
      <c r="C8" s="35">
        <f aca="true" t="shared" si="1" ref="C8:G8">B8/R8*100-100</f>
        <v>2.170772343429121</v>
      </c>
      <c r="D8" s="34">
        <f t="shared" si="0"/>
        <v>2165743</v>
      </c>
      <c r="E8" s="35">
        <f t="shared" si="1"/>
        <v>-23.342500761002682</v>
      </c>
      <c r="F8" s="34">
        <f t="shared" si="0"/>
        <v>1483727</v>
      </c>
      <c r="G8" s="35">
        <f t="shared" si="1"/>
        <v>-0.36998812143399107</v>
      </c>
      <c r="H8" s="34">
        <f aca="true" t="shared" si="2" ref="H8:P8">SUM(H9:H29)</f>
        <v>119053</v>
      </c>
      <c r="I8" s="35">
        <f aca="true" t="shared" si="3" ref="I8:I29">H8/X8*100-100</f>
        <v>6.981237194924688</v>
      </c>
      <c r="J8" s="34">
        <f t="shared" si="2"/>
        <v>6810485</v>
      </c>
      <c r="K8" s="65">
        <f aca="true" t="shared" si="4" ref="K8:K29">J8/Z8*100-100</f>
        <v>14.87703466306823</v>
      </c>
      <c r="L8" s="66">
        <f t="shared" si="2"/>
        <v>6929538</v>
      </c>
      <c r="M8" s="67">
        <f t="shared" si="2"/>
        <v>3567765</v>
      </c>
      <c r="N8" s="67">
        <f t="shared" si="2"/>
        <v>1766481</v>
      </c>
      <c r="O8" s="67">
        <f t="shared" si="2"/>
        <v>608381</v>
      </c>
      <c r="P8" s="67">
        <f t="shared" si="2"/>
        <v>1192903</v>
      </c>
      <c r="Q8" s="85" t="s">
        <v>31</v>
      </c>
      <c r="R8" s="34">
        <v>10354241</v>
      </c>
      <c r="S8" s="35">
        <v>4.742857414542328</v>
      </c>
      <c r="T8" s="34">
        <v>2825220</v>
      </c>
      <c r="U8" s="35">
        <v>0.937917118023492</v>
      </c>
      <c r="V8" s="34">
        <v>1489237</v>
      </c>
      <c r="W8" s="35">
        <v>-3.65808137364688</v>
      </c>
      <c r="X8" s="34">
        <v>111284</v>
      </c>
      <c r="Y8" s="87">
        <v>-15.069831336335199</v>
      </c>
      <c r="Z8" s="34">
        <v>5928500</v>
      </c>
      <c r="AA8" s="65">
        <v>9.592003859797657</v>
      </c>
    </row>
    <row r="9" spans="1:27" ht="22.5" customHeight="1">
      <c r="A9" s="36" t="s">
        <v>32</v>
      </c>
      <c r="B9" s="34">
        <v>3857742</v>
      </c>
      <c r="C9" s="35">
        <f aca="true" t="shared" si="5" ref="C9:G9">B9/R9*100-100</f>
        <v>26.202553924285183</v>
      </c>
      <c r="D9" s="37">
        <v>630197</v>
      </c>
      <c r="E9" s="35">
        <f t="shared" si="5"/>
        <v>42.88561387597778</v>
      </c>
      <c r="F9" s="37">
        <v>643888</v>
      </c>
      <c r="G9" s="35">
        <f t="shared" si="5"/>
        <v>9.202227163182258</v>
      </c>
      <c r="H9" s="38">
        <v>36704</v>
      </c>
      <c r="I9" s="35">
        <f t="shared" si="3"/>
        <v>33.68298368298369</v>
      </c>
      <c r="J9" s="37">
        <v>2546953</v>
      </c>
      <c r="K9" s="65">
        <f t="shared" si="4"/>
        <v>27.43360396587498</v>
      </c>
      <c r="L9" s="68">
        <f aca="true" t="shared" si="6" ref="L9:L29">H9+J9</f>
        <v>2583657</v>
      </c>
      <c r="M9" s="69">
        <v>1681041</v>
      </c>
      <c r="N9" s="70">
        <v>706523</v>
      </c>
      <c r="O9" s="71">
        <v>318279</v>
      </c>
      <c r="P9" s="71">
        <v>656239</v>
      </c>
      <c r="Q9" s="85" t="s">
        <v>33</v>
      </c>
      <c r="R9" s="34">
        <v>3056786</v>
      </c>
      <c r="S9" s="35">
        <v>6.766620538767356</v>
      </c>
      <c r="T9" s="37">
        <v>441050</v>
      </c>
      <c r="U9" s="35">
        <v>13.382211550820841</v>
      </c>
      <c r="V9" s="37">
        <v>589629</v>
      </c>
      <c r="W9" s="35">
        <v>-9.648280015262188</v>
      </c>
      <c r="X9" s="38">
        <v>27456</v>
      </c>
      <c r="Y9" s="88">
        <v>2.173265852932431</v>
      </c>
      <c r="Z9" s="37">
        <v>1998651</v>
      </c>
      <c r="AA9" s="65">
        <v>11.370587792788896</v>
      </c>
    </row>
    <row r="10" spans="1:27" ht="22.5" customHeight="1">
      <c r="A10" s="36" t="s">
        <v>34</v>
      </c>
      <c r="B10" s="34">
        <v>4331988</v>
      </c>
      <c r="C10" s="35">
        <f aca="true" t="shared" si="7" ref="C10:G10">B10/R10*100-100</f>
        <v>-2.626134570515319</v>
      </c>
      <c r="D10" s="37">
        <v>1017089</v>
      </c>
      <c r="E10" s="35">
        <f t="shared" si="7"/>
        <v>-34.569751740633265</v>
      </c>
      <c r="F10" s="37">
        <v>292986</v>
      </c>
      <c r="G10" s="35">
        <f t="shared" si="7"/>
        <v>15.909657357845646</v>
      </c>
      <c r="H10" s="39">
        <v>68436</v>
      </c>
      <c r="I10" s="35">
        <f t="shared" si="3"/>
        <v>8.841070661768228</v>
      </c>
      <c r="J10" s="72">
        <v>2953477</v>
      </c>
      <c r="K10" s="65">
        <f t="shared" si="4"/>
        <v>14.533163687721256</v>
      </c>
      <c r="L10" s="68">
        <f t="shared" si="6"/>
        <v>3021913</v>
      </c>
      <c r="M10" s="69">
        <v>913794</v>
      </c>
      <c r="N10" s="73">
        <v>546134</v>
      </c>
      <c r="O10" s="71">
        <v>86826</v>
      </c>
      <c r="P10" s="71">
        <v>280834</v>
      </c>
      <c r="Q10" s="85" t="s">
        <v>35</v>
      </c>
      <c r="R10" s="34">
        <v>4448820</v>
      </c>
      <c r="S10" s="35">
        <v>0.8686756420520396</v>
      </c>
      <c r="T10" s="37">
        <v>1554463</v>
      </c>
      <c r="U10" s="35">
        <v>-7.458614352501485</v>
      </c>
      <c r="V10" s="37">
        <v>252771</v>
      </c>
      <c r="W10" s="35">
        <v>-27.777650790022562</v>
      </c>
      <c r="X10" s="39">
        <v>62877</v>
      </c>
      <c r="Y10" s="89">
        <v>-24.67113933149635</v>
      </c>
      <c r="Z10" s="72">
        <v>2578709</v>
      </c>
      <c r="AA10" s="65">
        <v>12.249651547165413</v>
      </c>
    </row>
    <row r="11" spans="1:27" ht="22.5" customHeight="1">
      <c r="A11" s="36" t="s">
        <v>36</v>
      </c>
      <c r="B11" s="34">
        <v>579356</v>
      </c>
      <c r="C11" s="35">
        <f aca="true" t="shared" si="8" ref="C11:G11">B11/R11*100-100</f>
        <v>-4.148212610579577</v>
      </c>
      <c r="D11" s="37">
        <v>147587</v>
      </c>
      <c r="E11" s="35">
        <f t="shared" si="8"/>
        <v>-25.46600475726342</v>
      </c>
      <c r="F11" s="37">
        <v>145108</v>
      </c>
      <c r="G11" s="35">
        <f t="shared" si="8"/>
        <v>-13.96367819090591</v>
      </c>
      <c r="H11" s="39">
        <v>6673</v>
      </c>
      <c r="I11" s="35">
        <f t="shared" si="3"/>
        <v>-22.361838278068646</v>
      </c>
      <c r="J11" s="72">
        <v>279988</v>
      </c>
      <c r="K11" s="65">
        <f t="shared" si="4"/>
        <v>22.179069828331038</v>
      </c>
      <c r="L11" s="68">
        <f t="shared" si="6"/>
        <v>286661</v>
      </c>
      <c r="M11" s="69">
        <v>189072</v>
      </c>
      <c r="N11" s="73">
        <v>88460</v>
      </c>
      <c r="O11" s="71">
        <v>51708</v>
      </c>
      <c r="P11" s="71">
        <v>48904</v>
      </c>
      <c r="Q11" s="85" t="s">
        <v>37</v>
      </c>
      <c r="R11" s="34">
        <v>604429</v>
      </c>
      <c r="S11" s="86">
        <v>25.22873244105581</v>
      </c>
      <c r="T11" s="37">
        <v>198013</v>
      </c>
      <c r="U11" s="86">
        <v>29.75099927920843</v>
      </c>
      <c r="V11" s="37">
        <v>168659</v>
      </c>
      <c r="W11" s="86">
        <v>92.03547883908138</v>
      </c>
      <c r="X11" s="39">
        <v>8595</v>
      </c>
      <c r="Y11" s="90">
        <v>24.151379459771775</v>
      </c>
      <c r="Z11" s="72">
        <v>229162</v>
      </c>
      <c r="AA11" s="91">
        <v>-2.6085847853803585</v>
      </c>
    </row>
    <row r="12" spans="1:27" ht="22.5" customHeight="1">
      <c r="A12" s="36" t="s">
        <v>38</v>
      </c>
      <c r="B12" s="34">
        <v>76968</v>
      </c>
      <c r="C12" s="35">
        <f aca="true" t="shared" si="9" ref="C12:G12">B12/R12*100-100</f>
        <v>-4.767325323863844</v>
      </c>
      <c r="D12" s="37">
        <v>15675</v>
      </c>
      <c r="E12" s="35">
        <f t="shared" si="9"/>
        <v>10.131384809948713</v>
      </c>
      <c r="F12" s="37">
        <v>16066</v>
      </c>
      <c r="G12" s="35">
        <f t="shared" si="9"/>
        <v>13.73354098824862</v>
      </c>
      <c r="H12" s="39">
        <v>1633</v>
      </c>
      <c r="I12" s="35">
        <f t="shared" si="3"/>
        <v>64.61693548387098</v>
      </c>
      <c r="J12" s="72">
        <v>43594</v>
      </c>
      <c r="K12" s="65">
        <f t="shared" si="4"/>
        <v>-15.302117738488448</v>
      </c>
      <c r="L12" s="68">
        <f t="shared" si="6"/>
        <v>45227</v>
      </c>
      <c r="M12" s="69">
        <v>28853</v>
      </c>
      <c r="N12" s="73">
        <v>17838</v>
      </c>
      <c r="O12" s="71">
        <v>2527</v>
      </c>
      <c r="P12" s="71">
        <v>8488</v>
      </c>
      <c r="Q12" s="85" t="s">
        <v>39</v>
      </c>
      <c r="R12" s="34">
        <v>80821</v>
      </c>
      <c r="S12" s="35">
        <v>36.674332871106316</v>
      </c>
      <c r="T12" s="37">
        <v>14233</v>
      </c>
      <c r="U12" s="35">
        <v>118.83456334563346</v>
      </c>
      <c r="V12" s="37">
        <v>14126</v>
      </c>
      <c r="W12" s="35">
        <v>60.65051745706813</v>
      </c>
      <c r="X12" s="39">
        <v>992</v>
      </c>
      <c r="Y12" s="89">
        <v>-25.63718140929535</v>
      </c>
      <c r="Z12" s="72">
        <v>51470</v>
      </c>
      <c r="AA12" s="65">
        <v>21.097334305813703</v>
      </c>
    </row>
    <row r="13" spans="1:27" ht="22.5" customHeight="1">
      <c r="A13" s="36" t="s">
        <v>40</v>
      </c>
      <c r="B13" s="34">
        <v>1076727</v>
      </c>
      <c r="C13" s="35">
        <f aca="true" t="shared" si="10" ref="C13:G13">B13/R13*100-100</f>
        <v>-24.59393306977705</v>
      </c>
      <c r="D13" s="37">
        <v>213315</v>
      </c>
      <c r="E13" s="35">
        <f t="shared" si="10"/>
        <v>-48.82286471041248</v>
      </c>
      <c r="F13" s="40">
        <v>216424</v>
      </c>
      <c r="G13" s="35">
        <f t="shared" si="10"/>
        <v>-16.295439690281057</v>
      </c>
      <c r="H13" s="39">
        <v>0</v>
      </c>
      <c r="I13" s="35" t="e">
        <f t="shared" si="3"/>
        <v>#DIV/0!</v>
      </c>
      <c r="J13" s="72">
        <v>646988</v>
      </c>
      <c r="K13" s="65">
        <f t="shared" si="4"/>
        <v>-14.025070063558843</v>
      </c>
      <c r="L13" s="68">
        <f t="shared" si="6"/>
        <v>646988</v>
      </c>
      <c r="M13" s="69">
        <v>295954</v>
      </c>
      <c r="N13" s="73">
        <v>150900</v>
      </c>
      <c r="O13" s="71">
        <v>61459</v>
      </c>
      <c r="P13" s="71">
        <v>83595</v>
      </c>
      <c r="Q13" s="85" t="s">
        <v>41</v>
      </c>
      <c r="R13" s="34">
        <v>1427905</v>
      </c>
      <c r="S13" s="35">
        <v>5.343358832351996</v>
      </c>
      <c r="T13" s="37">
        <v>416817</v>
      </c>
      <c r="U13" s="35">
        <v>8.724469833320285</v>
      </c>
      <c r="V13" s="37">
        <v>258557</v>
      </c>
      <c r="W13" s="35">
        <v>1.7004019918657605</v>
      </c>
      <c r="X13" s="39">
        <v>0</v>
      </c>
      <c r="Y13" s="89" t="e">
        <v>#DIV/0!</v>
      </c>
      <c r="Z13" s="72">
        <v>752531</v>
      </c>
      <c r="AA13" s="65">
        <v>4.827873453939617</v>
      </c>
    </row>
    <row r="14" spans="1:27" ht="22.5" customHeight="1">
      <c r="A14" s="36" t="s">
        <v>42</v>
      </c>
      <c r="B14" s="34">
        <v>5912</v>
      </c>
      <c r="C14" s="35">
        <f aca="true" t="shared" si="11" ref="C14:G14">B14/R14*100-100</f>
        <v>-36.722680081344315</v>
      </c>
      <c r="D14" s="37">
        <v>1155</v>
      </c>
      <c r="E14" s="35">
        <f t="shared" si="11"/>
        <v>-39.90634755463059</v>
      </c>
      <c r="F14" s="37">
        <v>1057</v>
      </c>
      <c r="G14" s="35">
        <f t="shared" si="11"/>
        <v>-48.388671875</v>
      </c>
      <c r="H14" s="39">
        <v>112</v>
      </c>
      <c r="I14" s="35">
        <f t="shared" si="3"/>
        <v>19.148936170212764</v>
      </c>
      <c r="J14" s="72">
        <v>3588</v>
      </c>
      <c r="K14" s="65">
        <f t="shared" si="4"/>
        <v>-32.03258192839553</v>
      </c>
      <c r="L14" s="68">
        <f t="shared" si="6"/>
        <v>3700</v>
      </c>
      <c r="M14" s="69">
        <v>3444</v>
      </c>
      <c r="N14" s="73">
        <v>1270</v>
      </c>
      <c r="O14" s="71">
        <v>1420</v>
      </c>
      <c r="P14" s="71">
        <v>754</v>
      </c>
      <c r="Q14" s="85" t="s">
        <v>43</v>
      </c>
      <c r="R14" s="34">
        <v>9343</v>
      </c>
      <c r="S14" s="35">
        <v>48.75019901289605</v>
      </c>
      <c r="T14" s="37">
        <v>1922</v>
      </c>
      <c r="U14" s="35">
        <v>721.3675213675212</v>
      </c>
      <c r="V14" s="37">
        <v>2048</v>
      </c>
      <c r="W14" s="35">
        <v>422.44897959183675</v>
      </c>
      <c r="X14" s="39">
        <v>94</v>
      </c>
      <c r="Y14" s="89">
        <v>14.634146341463406</v>
      </c>
      <c r="Z14" s="72">
        <v>5279</v>
      </c>
      <c r="AA14" s="65">
        <v>-5.275435133680233</v>
      </c>
    </row>
    <row r="15" spans="1:27" ht="22.5" customHeight="1">
      <c r="A15" s="36" t="s">
        <v>44</v>
      </c>
      <c r="B15" s="34">
        <v>444</v>
      </c>
      <c r="C15" s="35">
        <f aca="true" t="shared" si="12" ref="C15:G15">B15/R15*100-100</f>
        <v>-60.67316209034544</v>
      </c>
      <c r="D15" s="37">
        <v>100</v>
      </c>
      <c r="E15" s="35">
        <f t="shared" si="12"/>
        <v>-24.812030075187977</v>
      </c>
      <c r="F15" s="37">
        <v>78</v>
      </c>
      <c r="G15" s="35">
        <f t="shared" si="12"/>
        <v>-40.458015267175576</v>
      </c>
      <c r="H15" s="39">
        <v>0</v>
      </c>
      <c r="I15" s="35">
        <f t="shared" si="3"/>
        <v>-100</v>
      </c>
      <c r="J15" s="72">
        <v>266</v>
      </c>
      <c r="K15" s="65">
        <f t="shared" si="4"/>
        <v>-68.96149358226371</v>
      </c>
      <c r="L15" s="68">
        <f t="shared" si="6"/>
        <v>266</v>
      </c>
      <c r="M15" s="69">
        <v>1978</v>
      </c>
      <c r="N15" s="73">
        <v>1185</v>
      </c>
      <c r="O15" s="71">
        <v>307</v>
      </c>
      <c r="P15" s="71">
        <v>486</v>
      </c>
      <c r="Q15" s="85" t="s">
        <v>45</v>
      </c>
      <c r="R15" s="34">
        <v>1129</v>
      </c>
      <c r="S15" s="35">
        <v>55.72413793103448</v>
      </c>
      <c r="T15" s="37">
        <v>133</v>
      </c>
      <c r="U15" s="35">
        <v>565</v>
      </c>
      <c r="V15" s="37">
        <v>131</v>
      </c>
      <c r="W15" s="35">
        <v>991.6666666666665</v>
      </c>
      <c r="X15" s="39">
        <v>8</v>
      </c>
      <c r="Y15" s="89">
        <v>-60</v>
      </c>
      <c r="Z15" s="72">
        <v>857</v>
      </c>
      <c r="AA15" s="65">
        <v>27.340267459138175</v>
      </c>
    </row>
    <row r="16" spans="1:27" ht="22.5" customHeight="1">
      <c r="A16" s="36" t="s">
        <v>46</v>
      </c>
      <c r="B16" s="34">
        <v>6733</v>
      </c>
      <c r="C16" s="35">
        <f aca="true" t="shared" si="13" ref="C16:G16">B16/R16*100-100</f>
        <v>-44.79790112322702</v>
      </c>
      <c r="D16" s="37">
        <v>1594</v>
      </c>
      <c r="E16" s="35">
        <f t="shared" si="13"/>
        <v>-44.38241451500349</v>
      </c>
      <c r="F16" s="37">
        <v>2015</v>
      </c>
      <c r="G16" s="35">
        <f t="shared" si="13"/>
        <v>-50.66111655239961</v>
      </c>
      <c r="H16" s="39">
        <v>0</v>
      </c>
      <c r="I16" s="35" t="e">
        <f t="shared" si="3"/>
        <v>#DIV/0!</v>
      </c>
      <c r="J16" s="72">
        <v>3124</v>
      </c>
      <c r="K16" s="65">
        <f t="shared" si="4"/>
        <v>-40.461215932914044</v>
      </c>
      <c r="L16" s="68">
        <f t="shared" si="6"/>
        <v>3124</v>
      </c>
      <c r="M16" s="69">
        <v>3422</v>
      </c>
      <c r="N16" s="73">
        <v>2011</v>
      </c>
      <c r="O16" s="71">
        <v>567</v>
      </c>
      <c r="P16" s="71">
        <v>844</v>
      </c>
      <c r="Q16" s="85" t="s">
        <v>47</v>
      </c>
      <c r="R16" s="34">
        <v>12197</v>
      </c>
      <c r="S16" s="35">
        <v>167.18510405257393</v>
      </c>
      <c r="T16" s="37">
        <v>2866</v>
      </c>
      <c r="U16" s="35">
        <v>531.2775330396476</v>
      </c>
      <c r="V16" s="37">
        <v>4084</v>
      </c>
      <c r="W16" s="35">
        <v>304.7571853320119</v>
      </c>
      <c r="X16" s="39">
        <v>0</v>
      </c>
      <c r="Y16" s="89" t="e">
        <v>#DIV/0!</v>
      </c>
      <c r="Z16" s="72">
        <v>5247</v>
      </c>
      <c r="AA16" s="65">
        <v>69.14893617021275</v>
      </c>
    </row>
    <row r="17" spans="1:27" ht="22.5" customHeight="1">
      <c r="A17" s="36" t="s">
        <v>48</v>
      </c>
      <c r="B17" s="34">
        <v>39792</v>
      </c>
      <c r="C17" s="35">
        <f aca="true" t="shared" si="14" ref="C17:G17">B17/R17*100-100</f>
        <v>-21.067978497609744</v>
      </c>
      <c r="D17" s="37">
        <v>8418</v>
      </c>
      <c r="E17" s="35">
        <f t="shared" si="14"/>
        <v>-62.58832940758188</v>
      </c>
      <c r="F17" s="37">
        <v>14381</v>
      </c>
      <c r="G17" s="35">
        <f t="shared" si="14"/>
        <v>50.25598161111691</v>
      </c>
      <c r="H17" s="39">
        <v>709</v>
      </c>
      <c r="I17" s="35">
        <f t="shared" si="3"/>
        <v>-85.03588011819333</v>
      </c>
      <c r="J17" s="74">
        <v>16284</v>
      </c>
      <c r="K17" s="65">
        <f t="shared" si="4"/>
        <v>19.708887745350296</v>
      </c>
      <c r="L17" s="68">
        <f t="shared" si="6"/>
        <v>16993</v>
      </c>
      <c r="M17" s="69">
        <v>19586</v>
      </c>
      <c r="N17" s="73">
        <v>11468</v>
      </c>
      <c r="O17" s="71">
        <v>3726</v>
      </c>
      <c r="P17" s="71">
        <v>4392</v>
      </c>
      <c r="Q17" s="85" t="s">
        <v>49</v>
      </c>
      <c r="R17" s="34">
        <v>50413</v>
      </c>
      <c r="S17" s="35">
        <v>2.1457227377720045</v>
      </c>
      <c r="T17" s="37">
        <v>22501</v>
      </c>
      <c r="U17" s="35">
        <v>2.226159647449009</v>
      </c>
      <c r="V17" s="37">
        <v>9571</v>
      </c>
      <c r="W17" s="35">
        <v>2.913978494623649</v>
      </c>
      <c r="X17" s="39">
        <v>4738</v>
      </c>
      <c r="Y17" s="89">
        <v>1.0665529010238828</v>
      </c>
      <c r="Z17" s="74">
        <v>13603</v>
      </c>
      <c r="AA17" s="65">
        <v>1.8569824035941593</v>
      </c>
    </row>
    <row r="18" spans="1:27" ht="22.5" customHeight="1">
      <c r="A18" s="36" t="s">
        <v>50</v>
      </c>
      <c r="B18" s="34">
        <v>2049</v>
      </c>
      <c r="C18" s="35">
        <f aca="true" t="shared" si="15" ref="C18:G18">B18/R18*100-100</f>
        <v>108.868501529052</v>
      </c>
      <c r="D18" s="37">
        <v>717</v>
      </c>
      <c r="E18" s="35">
        <f t="shared" si="15"/>
        <v>107.82608695652175</v>
      </c>
      <c r="F18" s="37">
        <v>737</v>
      </c>
      <c r="G18" s="35">
        <f t="shared" si="15"/>
        <v>143.23432343234322</v>
      </c>
      <c r="H18" s="39">
        <v>26</v>
      </c>
      <c r="I18" s="35" t="e">
        <f t="shared" si="3"/>
        <v>#DIV/0!</v>
      </c>
      <c r="J18" s="72">
        <v>569</v>
      </c>
      <c r="K18" s="65">
        <f t="shared" si="4"/>
        <v>70.87087087087087</v>
      </c>
      <c r="L18" s="68">
        <f t="shared" si="6"/>
        <v>595</v>
      </c>
      <c r="M18" s="69">
        <v>2542</v>
      </c>
      <c r="N18" s="73">
        <v>2309</v>
      </c>
      <c r="O18" s="71">
        <v>199</v>
      </c>
      <c r="P18" s="71">
        <v>34</v>
      </c>
      <c r="Q18" s="85" t="s">
        <v>51</v>
      </c>
      <c r="R18" s="34">
        <v>981</v>
      </c>
      <c r="S18" s="35">
        <v>12.888377445339458</v>
      </c>
      <c r="T18" s="37">
        <v>345</v>
      </c>
      <c r="U18" s="35">
        <v>71.64179104477611</v>
      </c>
      <c r="V18" s="37">
        <v>303</v>
      </c>
      <c r="W18" s="35">
        <v>260.7142857142857</v>
      </c>
      <c r="X18" s="39">
        <v>0</v>
      </c>
      <c r="Y18" s="89" t="e">
        <v>#DIV/0!</v>
      </c>
      <c r="Z18" s="72">
        <v>333</v>
      </c>
      <c r="AA18" s="65">
        <v>-42.97945205479452</v>
      </c>
    </row>
    <row r="19" spans="1:27" ht="22.5" customHeight="1">
      <c r="A19" s="36" t="s">
        <v>52</v>
      </c>
      <c r="B19" s="34">
        <v>150632</v>
      </c>
      <c r="C19" s="35">
        <f aca="true" t="shared" si="16" ref="C19:G19">B19/R19*100-100</f>
        <v>2.739128062421557</v>
      </c>
      <c r="D19" s="37">
        <v>32829</v>
      </c>
      <c r="E19" s="35">
        <f t="shared" si="16"/>
        <v>8.46108100964716</v>
      </c>
      <c r="F19" s="37">
        <v>16154</v>
      </c>
      <c r="G19" s="35">
        <f t="shared" si="16"/>
        <v>-14.005855735959543</v>
      </c>
      <c r="H19" s="39">
        <v>2623</v>
      </c>
      <c r="I19" s="35">
        <f t="shared" si="3"/>
        <v>28.45249755142018</v>
      </c>
      <c r="J19" s="72">
        <v>99026</v>
      </c>
      <c r="K19" s="65">
        <f t="shared" si="4"/>
        <v>3.6693501952450163</v>
      </c>
      <c r="L19" s="68">
        <f t="shared" si="6"/>
        <v>101649</v>
      </c>
      <c r="M19" s="69">
        <v>126500</v>
      </c>
      <c r="N19" s="73">
        <v>59563</v>
      </c>
      <c r="O19" s="71">
        <v>16277</v>
      </c>
      <c r="P19" s="71">
        <v>50660</v>
      </c>
      <c r="Q19" s="85" t="s">
        <v>53</v>
      </c>
      <c r="R19" s="34">
        <v>146616</v>
      </c>
      <c r="S19" s="35">
        <v>-4.760791191659365</v>
      </c>
      <c r="T19" s="37">
        <v>30268</v>
      </c>
      <c r="U19" s="35">
        <v>-3.898907797815596</v>
      </c>
      <c r="V19" s="37">
        <v>18785</v>
      </c>
      <c r="W19" s="35">
        <v>-17.01638909749525</v>
      </c>
      <c r="X19" s="39">
        <v>2042</v>
      </c>
      <c r="Y19" s="89">
        <v>-12.209802235597593</v>
      </c>
      <c r="Z19" s="72">
        <v>95521</v>
      </c>
      <c r="AA19" s="65">
        <v>-2.015674045503971</v>
      </c>
    </row>
    <row r="20" spans="1:27" ht="22.5" customHeight="1">
      <c r="A20" s="36" t="s">
        <v>54</v>
      </c>
      <c r="B20" s="34">
        <v>217651</v>
      </c>
      <c r="C20" s="35">
        <f aca="true" t="shared" si="17" ref="C20:G20">B20/R20*100-100</f>
        <v>-0.11977311942436586</v>
      </c>
      <c r="D20" s="37">
        <v>54963</v>
      </c>
      <c r="E20" s="35">
        <f t="shared" si="17"/>
        <v>-37.04989004947774</v>
      </c>
      <c r="F20" s="37">
        <v>16998</v>
      </c>
      <c r="G20" s="35">
        <f t="shared" si="17"/>
        <v>19.603152265690966</v>
      </c>
      <c r="H20" s="39">
        <v>2137</v>
      </c>
      <c r="I20" s="35">
        <f t="shared" si="3"/>
        <v>-25.952875952875957</v>
      </c>
      <c r="J20" s="72">
        <v>143553</v>
      </c>
      <c r="K20" s="65">
        <f t="shared" si="4"/>
        <v>26.47618544166623</v>
      </c>
      <c r="L20" s="68">
        <f t="shared" si="6"/>
        <v>145690</v>
      </c>
      <c r="M20" s="69">
        <v>181170</v>
      </c>
      <c r="N20" s="73">
        <v>126684</v>
      </c>
      <c r="O20" s="71">
        <v>17776</v>
      </c>
      <c r="P20" s="71">
        <v>36710</v>
      </c>
      <c r="Q20" s="85" t="s">
        <v>55</v>
      </c>
      <c r="R20" s="34">
        <v>217912</v>
      </c>
      <c r="S20" s="35">
        <v>-4.53259031446872</v>
      </c>
      <c r="T20" s="37">
        <v>87312</v>
      </c>
      <c r="U20" s="35">
        <v>1.6579731743666173</v>
      </c>
      <c r="V20" s="37">
        <v>14212</v>
      </c>
      <c r="W20" s="35">
        <v>-34.46160940742449</v>
      </c>
      <c r="X20" s="39">
        <v>2886</v>
      </c>
      <c r="Y20" s="89">
        <v>-33.73134328358209</v>
      </c>
      <c r="Z20" s="72">
        <v>113502</v>
      </c>
      <c r="AA20" s="65">
        <v>-2.431015215335691</v>
      </c>
    </row>
    <row r="21" spans="1:27" ht="22.5" customHeight="1">
      <c r="A21" s="36" t="s">
        <v>56</v>
      </c>
      <c r="B21" s="34">
        <v>112049</v>
      </c>
      <c r="C21" s="35">
        <f aca="true" t="shared" si="18" ref="C21:G21">B21/R21*100-100</f>
        <v>-32.65071827853579</v>
      </c>
      <c r="D21" s="37">
        <v>18724</v>
      </c>
      <c r="E21" s="35">
        <f t="shared" si="18"/>
        <v>-38.19034100287195</v>
      </c>
      <c r="F21" s="37">
        <v>56077</v>
      </c>
      <c r="G21" s="35">
        <f t="shared" si="18"/>
        <v>-35.90101160198891</v>
      </c>
      <c r="H21" s="39">
        <v>0</v>
      </c>
      <c r="I21" s="35">
        <f t="shared" si="3"/>
        <v>-100</v>
      </c>
      <c r="J21" s="72">
        <v>37248</v>
      </c>
      <c r="K21" s="65">
        <f t="shared" si="4"/>
        <v>-21.921770846434413</v>
      </c>
      <c r="L21" s="68">
        <f t="shared" si="6"/>
        <v>37248</v>
      </c>
      <c r="M21" s="69">
        <v>59364</v>
      </c>
      <c r="N21" s="73">
        <v>21464</v>
      </c>
      <c r="O21" s="71">
        <v>31845</v>
      </c>
      <c r="P21" s="71">
        <v>6055</v>
      </c>
      <c r="Q21" s="85" t="s">
        <v>57</v>
      </c>
      <c r="R21" s="34">
        <v>166370</v>
      </c>
      <c r="S21" s="35">
        <v>2.3406022206501973</v>
      </c>
      <c r="T21" s="37">
        <v>30293</v>
      </c>
      <c r="U21" s="35">
        <v>6.974362596228545</v>
      </c>
      <c r="V21" s="37">
        <v>87485</v>
      </c>
      <c r="W21" s="35">
        <v>3.1662735849056673</v>
      </c>
      <c r="X21" s="39">
        <v>886</v>
      </c>
      <c r="Y21" s="89">
        <v>2.1914648212226098</v>
      </c>
      <c r="Z21" s="72">
        <v>47706</v>
      </c>
      <c r="AA21" s="65">
        <v>-1.7990942774804353</v>
      </c>
    </row>
    <row r="22" spans="1:27" ht="22.5" customHeight="1">
      <c r="A22" s="36" t="s">
        <v>58</v>
      </c>
      <c r="B22" s="34">
        <v>8071</v>
      </c>
      <c r="C22" s="35">
        <f aca="true" t="shared" si="19" ref="C22:G22">B22/R22*100-100</f>
        <v>9.289099526066352</v>
      </c>
      <c r="D22" s="37">
        <v>3099</v>
      </c>
      <c r="E22" s="35">
        <f t="shared" si="19"/>
        <v>23.171701112877585</v>
      </c>
      <c r="F22" s="37">
        <v>2398</v>
      </c>
      <c r="G22" s="35">
        <f t="shared" si="19"/>
        <v>255.78635014836794</v>
      </c>
      <c r="H22" s="39">
        <v>0</v>
      </c>
      <c r="I22" s="35">
        <f t="shared" si="3"/>
        <v>-100</v>
      </c>
      <c r="J22" s="72">
        <v>2574</v>
      </c>
      <c r="K22" s="65">
        <f t="shared" si="4"/>
        <v>-37.97590361445783</v>
      </c>
      <c r="L22" s="68">
        <f t="shared" si="6"/>
        <v>2574</v>
      </c>
      <c r="M22" s="69">
        <v>583</v>
      </c>
      <c r="N22" s="73">
        <v>207</v>
      </c>
      <c r="O22" s="71">
        <v>219</v>
      </c>
      <c r="P22" s="71">
        <v>157</v>
      </c>
      <c r="Q22" s="85" t="s">
        <v>59</v>
      </c>
      <c r="R22" s="34">
        <v>7385</v>
      </c>
      <c r="S22" s="35">
        <v>191.20662460567826</v>
      </c>
      <c r="T22" s="37">
        <v>2516</v>
      </c>
      <c r="U22" s="35">
        <v>1321.4689265536724</v>
      </c>
      <c r="V22" s="37">
        <v>674</v>
      </c>
      <c r="W22" s="35">
        <v>836.1111111111111</v>
      </c>
      <c r="X22" s="39">
        <v>45</v>
      </c>
      <c r="Y22" s="89" t="e">
        <v>#DIV/0!</v>
      </c>
      <c r="Z22" s="72">
        <v>4150</v>
      </c>
      <c r="AA22" s="65">
        <v>81.4604285089637</v>
      </c>
    </row>
    <row r="23" spans="1:27" ht="22.5" customHeight="1">
      <c r="A23" s="36" t="s">
        <v>60</v>
      </c>
      <c r="B23" s="34">
        <v>11291</v>
      </c>
      <c r="C23" s="35">
        <f aca="true" t="shared" si="20" ref="C23:G23">B23/R23*100-100</f>
        <v>-12.302912621359212</v>
      </c>
      <c r="D23" s="37">
        <v>856</v>
      </c>
      <c r="E23" s="35">
        <f t="shared" si="20"/>
        <v>-44.66709760827408</v>
      </c>
      <c r="F23" s="37">
        <v>353</v>
      </c>
      <c r="G23" s="35">
        <f t="shared" si="20"/>
        <v>-34.018691588785046</v>
      </c>
      <c r="H23" s="39">
        <v>0</v>
      </c>
      <c r="I23" s="35" t="e">
        <f t="shared" si="3"/>
        <v>#DIV/0!</v>
      </c>
      <c r="J23" s="72">
        <v>10082</v>
      </c>
      <c r="K23" s="65">
        <f t="shared" si="4"/>
        <v>-6.587603076067822</v>
      </c>
      <c r="L23" s="68">
        <f t="shared" si="6"/>
        <v>10082</v>
      </c>
      <c r="M23" s="69">
        <v>6448</v>
      </c>
      <c r="N23" s="73">
        <v>3728</v>
      </c>
      <c r="O23" s="71">
        <v>750</v>
      </c>
      <c r="P23" s="71">
        <v>1970</v>
      </c>
      <c r="Q23" s="85" t="s">
        <v>61</v>
      </c>
      <c r="R23" s="34">
        <v>12875</v>
      </c>
      <c r="S23" s="35">
        <v>-16.48287493513233</v>
      </c>
      <c r="T23" s="37">
        <v>1547</v>
      </c>
      <c r="U23" s="35">
        <v>-1.6528925619834638</v>
      </c>
      <c r="V23" s="37">
        <v>535</v>
      </c>
      <c r="W23" s="35">
        <v>60.66066066066068</v>
      </c>
      <c r="X23" s="39">
        <v>0</v>
      </c>
      <c r="Y23" s="89" t="e">
        <v>#DIV/0!</v>
      </c>
      <c r="Z23" s="72">
        <v>10793</v>
      </c>
      <c r="AA23" s="65">
        <v>-20.111028867505553</v>
      </c>
    </row>
    <row r="24" spans="1:27" ht="22.5" customHeight="1">
      <c r="A24" s="36" t="s">
        <v>62</v>
      </c>
      <c r="B24" s="34">
        <v>19041</v>
      </c>
      <c r="C24" s="35">
        <f aca="true" t="shared" si="21" ref="C24:G24">B24/R24*100-100</f>
        <v>31.04611149346178</v>
      </c>
      <c r="D24" s="37">
        <v>4209</v>
      </c>
      <c r="E24" s="35">
        <f t="shared" si="21"/>
        <v>64.3498633346349</v>
      </c>
      <c r="F24" s="37">
        <v>3415</v>
      </c>
      <c r="G24" s="35">
        <f t="shared" si="21"/>
        <v>35.56967050416833</v>
      </c>
      <c r="H24" s="39">
        <v>0</v>
      </c>
      <c r="I24" s="35">
        <f t="shared" si="3"/>
        <v>-100</v>
      </c>
      <c r="J24" s="72">
        <v>11417</v>
      </c>
      <c r="K24" s="65">
        <f t="shared" si="4"/>
        <v>29.31249292105562</v>
      </c>
      <c r="L24" s="68">
        <f t="shared" si="6"/>
        <v>11417</v>
      </c>
      <c r="M24" s="69">
        <v>5306</v>
      </c>
      <c r="N24" s="73">
        <v>2241</v>
      </c>
      <c r="O24" s="71">
        <v>1969</v>
      </c>
      <c r="P24" s="71">
        <v>1096</v>
      </c>
      <c r="Q24" s="85" t="s">
        <v>63</v>
      </c>
      <c r="R24" s="34">
        <v>14530</v>
      </c>
      <c r="S24" s="35">
        <v>1.9362985828539365</v>
      </c>
      <c r="T24" s="37">
        <v>2561</v>
      </c>
      <c r="U24" s="35">
        <v>108.89070146818923</v>
      </c>
      <c r="V24" s="37">
        <v>2519</v>
      </c>
      <c r="W24" s="35">
        <v>-8.599419448476056</v>
      </c>
      <c r="X24" s="39">
        <v>621</v>
      </c>
      <c r="Y24" s="89">
        <v>2384</v>
      </c>
      <c r="Z24" s="72">
        <v>8829</v>
      </c>
      <c r="AA24" s="65">
        <v>-13.838196545330334</v>
      </c>
    </row>
    <row r="25" spans="1:27" ht="22.5" customHeight="1">
      <c r="A25" s="36" t="s">
        <v>64</v>
      </c>
      <c r="B25" s="34">
        <v>45609</v>
      </c>
      <c r="C25" s="35">
        <f aca="true" t="shared" si="22" ref="C25:G25">B25/R25*100-100</f>
        <v>-20.230516300545688</v>
      </c>
      <c r="D25" s="37">
        <v>7296</v>
      </c>
      <c r="E25" s="35">
        <f t="shared" si="22"/>
        <v>-20.253579626188653</v>
      </c>
      <c r="F25" s="37">
        <v>36990</v>
      </c>
      <c r="G25" s="35">
        <f t="shared" si="22"/>
        <v>-20.22859607504853</v>
      </c>
      <c r="H25" s="39">
        <v>0</v>
      </c>
      <c r="I25" s="35" t="e">
        <f t="shared" si="3"/>
        <v>#DIV/0!</v>
      </c>
      <c r="J25" s="72">
        <v>1323</v>
      </c>
      <c r="K25" s="65">
        <f t="shared" si="4"/>
        <v>-20.15691007845504</v>
      </c>
      <c r="L25" s="68">
        <f t="shared" si="6"/>
        <v>1323</v>
      </c>
      <c r="M25" s="69">
        <v>22105</v>
      </c>
      <c r="N25" s="73">
        <v>10610</v>
      </c>
      <c r="O25" s="71">
        <v>6632</v>
      </c>
      <c r="P25" s="71">
        <v>4863</v>
      </c>
      <c r="Q25" s="85" t="s">
        <v>65</v>
      </c>
      <c r="R25" s="34">
        <v>57176</v>
      </c>
      <c r="S25" s="35">
        <v>23.495615361354695</v>
      </c>
      <c r="T25" s="37">
        <v>9149</v>
      </c>
      <c r="U25" s="35">
        <v>23.501619870410366</v>
      </c>
      <c r="V25" s="37">
        <v>46370</v>
      </c>
      <c r="W25" s="35">
        <v>23.498548485897672</v>
      </c>
      <c r="X25" s="39">
        <v>0</v>
      </c>
      <c r="Y25" s="89" t="e">
        <v>#DIV/0!</v>
      </c>
      <c r="Z25" s="72">
        <v>1657</v>
      </c>
      <c r="AA25" s="65">
        <v>23.38049143708116</v>
      </c>
    </row>
    <row r="26" spans="1:27" ht="22.5" customHeight="1">
      <c r="A26" s="36" t="s">
        <v>66</v>
      </c>
      <c r="B26" s="34">
        <v>23991</v>
      </c>
      <c r="C26" s="35">
        <f aca="true" t="shared" si="23" ref="C26:G26">B26/R26*100-100</f>
        <v>-6.471482593271219</v>
      </c>
      <c r="D26" s="37">
        <v>4259</v>
      </c>
      <c r="E26" s="35">
        <f t="shared" si="23"/>
        <v>-34.55746773202213</v>
      </c>
      <c r="F26" s="37">
        <v>17220</v>
      </c>
      <c r="G26" s="35">
        <f t="shared" si="23"/>
        <v>3.1570119211645533</v>
      </c>
      <c r="H26" s="39">
        <v>0</v>
      </c>
      <c r="I26" s="35">
        <f t="shared" si="3"/>
        <v>-100</v>
      </c>
      <c r="J26" s="72">
        <v>2512</v>
      </c>
      <c r="K26" s="65">
        <f t="shared" si="4"/>
        <v>4.14593698175787</v>
      </c>
      <c r="L26" s="68">
        <f t="shared" si="6"/>
        <v>2512</v>
      </c>
      <c r="M26" s="69">
        <v>8853</v>
      </c>
      <c r="N26" s="73">
        <v>5770</v>
      </c>
      <c r="O26" s="71">
        <v>2600</v>
      </c>
      <c r="P26" s="71">
        <v>483</v>
      </c>
      <c r="Q26" s="85" t="s">
        <v>67</v>
      </c>
      <c r="R26" s="34">
        <v>25651</v>
      </c>
      <c r="S26" s="35">
        <v>40.538023230330936</v>
      </c>
      <c r="T26" s="37">
        <v>6508</v>
      </c>
      <c r="U26" s="35">
        <v>-11.61211462719001</v>
      </c>
      <c r="V26" s="37">
        <v>16693</v>
      </c>
      <c r="W26" s="35">
        <v>58.392636872568545</v>
      </c>
      <c r="X26" s="39">
        <v>38</v>
      </c>
      <c r="Y26" s="89">
        <v>-32.14285714285714</v>
      </c>
      <c r="Z26" s="72">
        <v>2412</v>
      </c>
      <c r="AA26" s="65">
        <v>720.4081632653061</v>
      </c>
    </row>
    <row r="27" spans="1:27" ht="22.5" customHeight="1">
      <c r="A27" s="36" t="s">
        <v>68</v>
      </c>
      <c r="B27" s="34">
        <v>7957</v>
      </c>
      <c r="C27" s="35">
        <f aca="true" t="shared" si="24" ref="C27:G27">B27/R27*100-100</f>
        <v>-18.29756648526542</v>
      </c>
      <c r="D27" s="37">
        <v>1167</v>
      </c>
      <c r="E27" s="35">
        <f t="shared" si="24"/>
        <v>-29.571514785757387</v>
      </c>
      <c r="F27" s="37">
        <v>938</v>
      </c>
      <c r="G27" s="35">
        <f t="shared" si="24"/>
        <v>-45.36983110075713</v>
      </c>
      <c r="H27" s="39">
        <v>0</v>
      </c>
      <c r="I27" s="35" t="e">
        <f t="shared" si="3"/>
        <v>#DIV/0!</v>
      </c>
      <c r="J27" s="72">
        <v>5852</v>
      </c>
      <c r="K27" s="65">
        <f t="shared" si="4"/>
        <v>-8.059701492537314</v>
      </c>
      <c r="L27" s="68">
        <f t="shared" si="6"/>
        <v>5852</v>
      </c>
      <c r="M27" s="69">
        <v>15870</v>
      </c>
      <c r="N27" s="75">
        <v>7131</v>
      </c>
      <c r="O27" s="76">
        <v>3266</v>
      </c>
      <c r="P27" s="71">
        <v>5473</v>
      </c>
      <c r="Q27" s="85" t="s">
        <v>69</v>
      </c>
      <c r="R27" s="34">
        <v>9739</v>
      </c>
      <c r="S27" s="35">
        <v>20.96633958514471</v>
      </c>
      <c r="T27" s="37">
        <v>1657</v>
      </c>
      <c r="U27" s="35">
        <v>45.47848990342405</v>
      </c>
      <c r="V27" s="37">
        <v>1717</v>
      </c>
      <c r="W27" s="35">
        <v>57.8125</v>
      </c>
      <c r="X27" s="39">
        <v>0</v>
      </c>
      <c r="Y27" s="89" t="e">
        <v>#DIV/0!</v>
      </c>
      <c r="Z27" s="72">
        <v>6365</v>
      </c>
      <c r="AA27" s="65">
        <v>9.28914835164835</v>
      </c>
    </row>
    <row r="28" spans="1:27" ht="22.5" customHeight="1">
      <c r="A28" s="36" t="s">
        <v>70</v>
      </c>
      <c r="B28" s="34">
        <v>1434</v>
      </c>
      <c r="C28" s="35">
        <f aca="true" t="shared" si="25" ref="C28:G28">B28/R28*100-100</f>
        <v>-7.722007722007717</v>
      </c>
      <c r="D28" s="37">
        <v>346</v>
      </c>
      <c r="E28" s="35">
        <f t="shared" si="25"/>
        <v>-31.075697211155372</v>
      </c>
      <c r="F28" s="37">
        <v>346</v>
      </c>
      <c r="G28" s="35">
        <f t="shared" si="25"/>
        <v>-5.978260869565219</v>
      </c>
      <c r="H28" s="39">
        <v>0</v>
      </c>
      <c r="I28" s="35">
        <f t="shared" si="3"/>
        <v>-100</v>
      </c>
      <c r="J28" s="72">
        <v>742</v>
      </c>
      <c r="K28" s="65">
        <f t="shared" si="4"/>
        <v>9.439528023598825</v>
      </c>
      <c r="L28" s="68">
        <f t="shared" si="6"/>
        <v>742</v>
      </c>
      <c r="M28" s="69">
        <v>1091</v>
      </c>
      <c r="N28" s="73">
        <v>614</v>
      </c>
      <c r="O28" s="71">
        <v>11</v>
      </c>
      <c r="P28" s="71">
        <v>466</v>
      </c>
      <c r="Q28" s="85" t="s">
        <v>71</v>
      </c>
      <c r="R28" s="34">
        <v>1554</v>
      </c>
      <c r="S28" s="35">
        <v>0.0643915003219604</v>
      </c>
      <c r="T28" s="37">
        <v>502</v>
      </c>
      <c r="U28" s="35">
        <v>301.6</v>
      </c>
      <c r="V28" s="37">
        <v>368</v>
      </c>
      <c r="W28" s="35">
        <v>354.32098765432096</v>
      </c>
      <c r="X28" s="39">
        <v>6</v>
      </c>
      <c r="Y28" s="89" t="e">
        <v>#DIV/0!</v>
      </c>
      <c r="Z28" s="72">
        <v>678</v>
      </c>
      <c r="AA28" s="65">
        <v>-49.66592427616926</v>
      </c>
    </row>
    <row r="29" spans="1:27" ht="22.5" customHeight="1">
      <c r="A29" s="41" t="s">
        <v>72</v>
      </c>
      <c r="B29" s="42">
        <v>3571</v>
      </c>
      <c r="C29" s="43">
        <f aca="true" t="shared" si="26" ref="C29:G29">B29/R29*100-100</f>
        <v>121.93909260410192</v>
      </c>
      <c r="D29" s="44">
        <v>2148</v>
      </c>
      <c r="E29" s="43">
        <f t="shared" si="26"/>
        <v>280.8510638297872</v>
      </c>
      <c r="F29" s="45">
        <v>98</v>
      </c>
      <c r="G29" s="43" t="e">
        <f>F29/V29*100-100</f>
        <v>#DIV/0!</v>
      </c>
      <c r="H29" s="46">
        <v>0</v>
      </c>
      <c r="I29" s="43" t="e">
        <f t="shared" si="3"/>
        <v>#DIV/0!</v>
      </c>
      <c r="J29" s="77">
        <v>1325</v>
      </c>
      <c r="K29" s="78">
        <f t="shared" si="4"/>
        <v>26.79425837320575</v>
      </c>
      <c r="L29" s="68">
        <f t="shared" si="6"/>
        <v>1325</v>
      </c>
      <c r="M29" s="79">
        <v>789</v>
      </c>
      <c r="N29" s="80">
        <v>371</v>
      </c>
      <c r="O29" s="81">
        <v>18</v>
      </c>
      <c r="P29" s="81">
        <v>400</v>
      </c>
      <c r="Q29" s="85" t="s">
        <v>73</v>
      </c>
      <c r="R29" s="42">
        <v>1609</v>
      </c>
      <c r="S29" s="43">
        <v>-1.710445937690892</v>
      </c>
      <c r="T29" s="44">
        <v>564</v>
      </c>
      <c r="U29" s="43">
        <v>422.2222222222223</v>
      </c>
      <c r="V29" s="45">
        <v>0</v>
      </c>
      <c r="W29" s="43">
        <v>-100</v>
      </c>
      <c r="X29" s="46">
        <v>0</v>
      </c>
      <c r="Y29" s="92">
        <v>-100</v>
      </c>
      <c r="Z29" s="77">
        <v>1045</v>
      </c>
      <c r="AA29" s="93">
        <v>-30.610889774236384</v>
      </c>
    </row>
    <row r="31" ht="11.25" customHeight="1">
      <c r="E31" s="5"/>
    </row>
    <row r="32" ht="15">
      <c r="D32"/>
    </row>
    <row r="33" ht="15">
      <c r="D33"/>
    </row>
    <row r="34" ht="15">
      <c r="D34"/>
    </row>
    <row r="35" ht="15">
      <c r="D35"/>
    </row>
  </sheetData>
  <sheetProtection/>
  <mergeCells count="3">
    <mergeCell ref="A1:K1"/>
    <mergeCell ref="Q5:AB5"/>
    <mergeCell ref="T6:AA6"/>
  </mergeCells>
  <printOptions horizontalCentered="1"/>
  <pageMargins left="0.2" right="0.24" top="0.24" bottom="0.2" header="0.2" footer="0.12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2020-12-28T02:10:40Z</dcterms:created>
  <dcterms:modified xsi:type="dcterms:W3CDTF">2020-12-28T02:41:58Z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